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Jason Rogers\Desktop\Website Transition\juniors\xls\"/>
    </mc:Choice>
  </mc:AlternateContent>
  <xr:revisionPtr revIDLastSave="0" documentId="8_{529B9151-F494-4466-A63C-BCE54F1E1311}" xr6:coauthVersionLast="47" xr6:coauthVersionMax="47" xr10:uidLastSave="{00000000-0000-0000-0000-000000000000}"/>
  <bookViews>
    <workbookView xWindow="-120" yWindow="-120" windowWidth="20640" windowHeight="11160" xr2:uid="{60F0FFC7-3CEA-410B-ADFD-C06DAECB47A8}"/>
  </bookViews>
  <sheets>
    <sheet name="JTT Team Calculator" sheetId="1" r:id="rId1"/>
  </sheets>
  <definedNames>
    <definedName name="_xlnm.Print_Area" localSheetId="0">'JTT Team Calculator'!$A$1:$F$27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 l="1"/>
  <c r="F7" i="1" s="1"/>
  <c r="E8" i="1"/>
  <c r="F8" i="1"/>
  <c r="E9" i="1"/>
  <c r="F9" i="1" s="1"/>
  <c r="E10" i="1"/>
  <c r="F10" i="1" s="1"/>
  <c r="E16" i="1"/>
  <c r="F16" i="1"/>
  <c r="E17" i="1"/>
  <c r="F17" i="1"/>
  <c r="E18" i="1"/>
  <c r="F18" i="1"/>
  <c r="E24" i="1"/>
  <c r="F24" i="1"/>
  <c r="E25" i="1"/>
  <c r="F25" i="1"/>
</calcChain>
</file>

<file path=xl/sharedStrings.xml><?xml version="1.0" encoding="utf-8"?>
<sst xmlns="http://schemas.openxmlformats.org/spreadsheetml/2006/main" count="40" uniqueCount="24">
  <si>
    <t>14 &amp; Under / 18 &amp; Under</t>
  </si>
  <si>
    <t>10am</t>
  </si>
  <si>
    <t>10 &amp; Under / 12 &amp; Under</t>
  </si>
  <si>
    <t>8:30am</t>
  </si>
  <si>
    <t xml:space="preserve"># Teams Allowed </t>
  </si>
  <si>
    <t># Blackouts</t>
  </si>
  <si>
    <t># Courts</t>
  </si>
  <si>
    <t>Age Group</t>
  </si>
  <si>
    <t>Time</t>
  </si>
  <si>
    <t>Southern Colorado</t>
  </si>
  <si>
    <t>18 &amp; Under</t>
  </si>
  <si>
    <t>11am</t>
  </si>
  <si>
    <t>14 &amp; Under</t>
  </si>
  <si>
    <t>9:30am</t>
  </si>
  <si>
    <t>8am</t>
  </si>
  <si>
    <t>Northern Colorado</t>
  </si>
  <si>
    <t>12:30pm</t>
  </si>
  <si>
    <t>12 &amp; Under</t>
  </si>
  <si>
    <t>10 &amp; Under</t>
  </si>
  <si>
    <t>Denver Metro</t>
  </si>
  <si>
    <t>Instructions:</t>
  </si>
  <si>
    <r>
      <rPr>
        <b/>
        <sz val="10"/>
        <rFont val="Arial"/>
        <family val="2"/>
      </rPr>
      <t>3.</t>
    </r>
    <r>
      <rPr>
        <sz val="10"/>
        <rFont val="Arial"/>
        <family val="2"/>
      </rPr>
      <t xml:space="preserve"> The number in the column to the right displays the total number of JTT teams you are allowed to host, which is calculated based on the number of courts you have and any blackouts you have.</t>
    </r>
  </si>
  <si>
    <r>
      <rPr>
        <b/>
        <sz val="10"/>
        <rFont val="Arial"/>
        <family val="2"/>
      </rPr>
      <t>1.</t>
    </r>
    <r>
      <rPr>
        <sz val="10"/>
        <rFont val="Arial"/>
        <family val="2"/>
      </rPr>
      <t xml:space="preserve"> Fill in the number of courts you have available to host JTT matches on a weekly basis</t>
    </r>
    <r>
      <rPr>
        <sz val="10"/>
        <rFont val="Arial"/>
        <family val="2"/>
      </rPr>
      <t>.</t>
    </r>
  </si>
  <si>
    <r>
      <rPr>
        <b/>
        <sz val="10"/>
        <rFont val="Arial"/>
        <family val="2"/>
      </rPr>
      <t>2.</t>
    </r>
    <r>
      <rPr>
        <sz val="10"/>
        <rFont val="Arial"/>
        <family val="2"/>
      </rPr>
      <t xml:space="preserve"> Input the number of blackouts you have submitted</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</si>
</sst>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font>
    <font>
      <sz val="10"/>
      <name val="Arial"/>
      <family val="2"/>
    </font>
    <font>
      <sz val="10"/>
      <color theme="0"/>
      <name val="Arial"/>
      <family val="2"/>
    </font>
    <font>
      <b/>
      <sz val="10"/>
      <color theme="0"/>
      <name val="Arial"/>
      <family val="2"/>
    </font>
    <font>
      <b/>
      <sz val="14"/>
      <color rgb="FF0070C0"/>
      <name val="Arial"/>
      <family val="2"/>
    </font>
    <font>
      <b/>
      <u/>
      <sz val="10"/>
      <color theme="0"/>
      <name val="Arial"/>
      <family val="2"/>
    </font>
    <font>
      <b/>
      <sz val="10"/>
      <name val="Arial"/>
      <family val="2"/>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thin">
        <color indexed="64"/>
      </right>
      <top style="thin">
        <color theme="0"/>
      </top>
      <bottom style="thin">
        <color theme="0"/>
      </bottom>
      <diagonal/>
    </border>
    <border>
      <left/>
      <right/>
      <top/>
      <bottom style="thin">
        <color indexed="64"/>
      </bottom>
      <diagonal/>
    </border>
  </borders>
  <cellStyleXfs count="2">
    <xf numFmtId="0" fontId="0" fillId="0" borderId="0"/>
    <xf numFmtId="0" fontId="1" fillId="0" borderId="0"/>
  </cellStyleXfs>
  <cellXfs count="23">
    <xf numFmtId="0" fontId="0" fillId="0" borderId="0" xfId="0"/>
    <xf numFmtId="0" fontId="0" fillId="0" borderId="0" xfId="0" applyAlignment="1">
      <alignment horizontal="center"/>
    </xf>
    <xf numFmtId="0" fontId="2" fillId="0" borderId="0" xfId="1" applyFont="1" applyAlignment="1">
      <alignment horizontal="center"/>
    </xf>
    <xf numFmtId="0" fontId="3" fillId="0" borderId="0" xfId="1" applyFont="1" applyAlignment="1">
      <alignment horizontal="center"/>
    </xf>
    <xf numFmtId="0" fontId="3" fillId="2" borderId="1" xfId="0" applyFont="1" applyFill="1" applyBorder="1" applyAlignment="1">
      <alignment horizontal="center"/>
    </xf>
    <xf numFmtId="0" fontId="0" fillId="3" borderId="2" xfId="0" applyFill="1" applyBorder="1" applyAlignment="1" applyProtection="1">
      <alignment horizontal="center"/>
      <protection locked="0"/>
    </xf>
    <xf numFmtId="0" fontId="1" fillId="0" borderId="2" xfId="0" applyFont="1" applyBorder="1"/>
    <xf numFmtId="0" fontId="3" fillId="2" borderId="3" xfId="0" applyFont="1" applyFill="1" applyBorder="1" applyAlignment="1">
      <alignment horizontal="center"/>
    </xf>
    <xf numFmtId="0" fontId="3" fillId="2" borderId="4" xfId="0" applyFont="1" applyFill="1" applyBorder="1" applyAlignment="1">
      <alignment horizontal="center" wrapText="1"/>
    </xf>
    <xf numFmtId="0" fontId="3" fillId="2" borderId="5" xfId="0" applyFont="1" applyFill="1" applyBorder="1" applyAlignment="1">
      <alignment horizontal="center"/>
    </xf>
    <xf numFmtId="0" fontId="3" fillId="2" borderId="5" xfId="0" applyFont="1" applyFill="1" applyBorder="1"/>
    <xf numFmtId="0" fontId="3" fillId="2" borderId="6" xfId="0" applyFont="1" applyFill="1" applyBorder="1"/>
    <xf numFmtId="0" fontId="3" fillId="2" borderId="7" xfId="0" applyFont="1" applyFill="1" applyBorder="1" applyAlignment="1">
      <alignment horizontal="center"/>
    </xf>
    <xf numFmtId="0" fontId="3" fillId="0" borderId="0" xfId="1" applyFont="1" applyAlignment="1">
      <alignment horizontal="center" vertical="center" wrapText="1"/>
    </xf>
    <xf numFmtId="0" fontId="5" fillId="0" borderId="0" xfId="1" applyFont="1" applyAlignment="1">
      <alignment horizontal="center"/>
    </xf>
    <xf numFmtId="0" fontId="2" fillId="0" borderId="0" xfId="0" applyFont="1"/>
    <xf numFmtId="0" fontId="1" fillId="0" borderId="0" xfId="0" applyFont="1"/>
    <xf numFmtId="0" fontId="6" fillId="0" borderId="0" xfId="0" applyFont="1"/>
    <xf numFmtId="0" fontId="0" fillId="0" borderId="0" xfId="0" applyAlignment="1">
      <alignment horizontal="left"/>
    </xf>
    <xf numFmtId="0" fontId="1" fillId="0" borderId="0" xfId="0" applyFont="1" applyAlignment="1">
      <alignment horizontal="left"/>
    </xf>
    <xf numFmtId="0" fontId="0" fillId="0" borderId="0" xfId="0" applyAlignment="1">
      <alignment horizontal="left" wrapText="1"/>
    </xf>
    <xf numFmtId="0" fontId="1" fillId="0" borderId="0" xfId="0" applyFont="1" applyAlignment="1">
      <alignment horizontal="left" wrapText="1"/>
    </xf>
    <xf numFmtId="0" fontId="4" fillId="4" borderId="8" xfId="0" applyFont="1" applyFill="1" applyBorder="1" applyAlignment="1">
      <alignment horizontal="center"/>
    </xf>
  </cellXfs>
  <cellStyles count="2">
    <cellStyle name="Normal" xfId="0" builtinId="0"/>
    <cellStyle name="Normal 2" xfId="1" xr:uid="{D0100003-FF28-4B36-A37E-FC197305CB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EF5DA-F2EA-413C-9A97-E67BBB70F417}">
  <dimension ref="A1:Q27"/>
  <sheetViews>
    <sheetView showGridLines="0" tabSelected="1" zoomScaleNormal="100" workbookViewId="0">
      <selection activeCell="C7" sqref="C7"/>
    </sheetView>
  </sheetViews>
  <sheetFormatPr defaultRowHeight="12.75" x14ac:dyDescent="0.2"/>
  <cols>
    <col min="1" max="1" width="11.85546875" customWidth="1"/>
    <col min="2" max="2" width="20.5703125" bestFit="1" customWidth="1"/>
    <col min="3" max="3" width="9.28515625" style="1" customWidth="1"/>
    <col min="4" max="4" width="12.5703125" style="1" customWidth="1"/>
    <col min="5" max="5" width="15.42578125" style="1" bestFit="1" customWidth="1"/>
    <col min="6" max="6" width="34.28515625" bestFit="1" customWidth="1"/>
  </cols>
  <sheetData>
    <row r="1" spans="1:17" x14ac:dyDescent="0.2">
      <c r="A1" s="17" t="s">
        <v>20</v>
      </c>
      <c r="B1" s="18" t="s">
        <v>22</v>
      </c>
      <c r="C1" s="19"/>
      <c r="D1" s="19"/>
      <c r="E1" s="19"/>
      <c r="F1" s="19"/>
    </row>
    <row r="2" spans="1:17" x14ac:dyDescent="0.2">
      <c r="B2" s="18" t="s">
        <v>23</v>
      </c>
      <c r="C2" s="19"/>
      <c r="D2" s="19"/>
      <c r="E2" s="19"/>
      <c r="F2" s="19"/>
    </row>
    <row r="3" spans="1:17" ht="26.45" customHeight="1" x14ac:dyDescent="0.2">
      <c r="B3" s="20" t="s">
        <v>21</v>
      </c>
      <c r="C3" s="21"/>
      <c r="D3" s="21"/>
      <c r="E3" s="21"/>
      <c r="F3" s="21"/>
    </row>
    <row r="4" spans="1:17" x14ac:dyDescent="0.2">
      <c r="L4" s="16"/>
      <c r="M4" s="16"/>
    </row>
    <row r="5" spans="1:17" ht="18" x14ac:dyDescent="0.25">
      <c r="A5" s="22" t="s">
        <v>19</v>
      </c>
      <c r="B5" s="22"/>
      <c r="C5" s="22"/>
      <c r="D5" s="22"/>
      <c r="E5" s="22"/>
      <c r="L5" s="15"/>
      <c r="M5" s="14">
        <v>0</v>
      </c>
      <c r="N5" s="14">
        <v>1</v>
      </c>
      <c r="O5" s="14">
        <v>2</v>
      </c>
      <c r="P5" s="14">
        <v>3</v>
      </c>
      <c r="Q5" s="14">
        <v>4</v>
      </c>
    </row>
    <row r="6" spans="1:17" ht="25.5" x14ac:dyDescent="0.2">
      <c r="A6" s="11" t="s">
        <v>8</v>
      </c>
      <c r="B6" s="10" t="s">
        <v>7</v>
      </c>
      <c r="C6" s="9" t="s">
        <v>6</v>
      </c>
      <c r="D6" s="9" t="s">
        <v>5</v>
      </c>
      <c r="E6" s="8" t="s">
        <v>4</v>
      </c>
      <c r="L6" s="13">
        <v>0</v>
      </c>
      <c r="M6" s="2">
        <v>0</v>
      </c>
      <c r="N6" s="2">
        <v>0</v>
      </c>
      <c r="O6" s="2">
        <v>0</v>
      </c>
      <c r="P6" s="2">
        <v>0</v>
      </c>
      <c r="Q6" s="2">
        <v>0</v>
      </c>
    </row>
    <row r="7" spans="1:17" x14ac:dyDescent="0.2">
      <c r="A7" s="6" t="s">
        <v>14</v>
      </c>
      <c r="B7" s="6" t="s">
        <v>18</v>
      </c>
      <c r="C7" s="5"/>
      <c r="D7" s="5">
        <v>0</v>
      </c>
      <c r="E7" s="7">
        <f>IF(D7=0,VLOOKUP(C7,$L$5:$Q$27,2,FALSE),IF(D7=1,VLOOKUP(C7,$L$5:$Q$27,3,FALSE),IF(D7=2,VLOOKUP(C7,$L$5:$Q$27,4,FALSE),IF(D7=3,VLOOKUP(C7,$L$5:$Q$27,5,FALSE),IF(D7=4,0)))))</f>
        <v>0</v>
      </c>
      <c r="F7" t="str">
        <f>IF(C7="","",IF(E7=0,"Not enough courts to host any JTT teams","Teams allowed at 8am"))</f>
        <v/>
      </c>
      <c r="L7" s="13">
        <v>1</v>
      </c>
      <c r="M7" s="2">
        <v>0</v>
      </c>
      <c r="N7" s="2">
        <v>0</v>
      </c>
      <c r="O7" s="2">
        <v>0</v>
      </c>
      <c r="P7" s="2">
        <v>0</v>
      </c>
      <c r="Q7" s="2">
        <v>0</v>
      </c>
    </row>
    <row r="8" spans="1:17" x14ac:dyDescent="0.2">
      <c r="A8" s="6" t="s">
        <v>13</v>
      </c>
      <c r="B8" s="6" t="s">
        <v>17</v>
      </c>
      <c r="C8" s="5"/>
      <c r="D8" s="5">
        <v>0</v>
      </c>
      <c r="E8" s="12">
        <f>IF(D8=0,VLOOKUP(C8,$L$5:$Q$27,2,FALSE),IF(D8=1,VLOOKUP(C8,$L$5:$Q$27,3,FALSE),IF(D8=2,VLOOKUP(C8,$L$5:$Q$27,4,FALSE),IF(D8=3,VLOOKUP(C8,$L$5:$Q$27,5,FALSE),IF(D8=4,0)))))</f>
        <v>0</v>
      </c>
      <c r="F8" t="str">
        <f>IF(C8="","",IF(E8=0,"Not enough courts to host any JTT teams","Teams allowed at 9:30am"))</f>
        <v/>
      </c>
      <c r="L8" s="13">
        <v>2</v>
      </c>
      <c r="M8" s="2">
        <v>2</v>
      </c>
      <c r="N8" s="2">
        <v>2</v>
      </c>
      <c r="O8" s="2">
        <v>2</v>
      </c>
      <c r="P8" s="2">
        <v>1</v>
      </c>
      <c r="Q8" s="2">
        <v>0</v>
      </c>
    </row>
    <row r="9" spans="1:17" x14ac:dyDescent="0.2">
      <c r="A9" s="6" t="s">
        <v>11</v>
      </c>
      <c r="B9" s="6" t="s">
        <v>12</v>
      </c>
      <c r="C9" s="5"/>
      <c r="D9" s="5">
        <v>0</v>
      </c>
      <c r="E9" s="12">
        <f>IF(D9=0,VLOOKUP(C9,$L$5:$Q$27,2,FALSE),IF(D9=1,VLOOKUP(C9,$L$5:$Q$27,3,FALSE),IF(D9=2,VLOOKUP(C9,$L$5:$Q$27,4,FALSE),IF(D9=3,VLOOKUP(C9,$L$5:$Q$27,5,FALSE),IF(D9=4,0)))))</f>
        <v>0</v>
      </c>
      <c r="F9" t="str">
        <f>IF(C9="","",IF(E9=0,"Not enough courts to host any JTT teams","Teams allowed at 11am"))</f>
        <v/>
      </c>
      <c r="L9" s="3">
        <v>3</v>
      </c>
      <c r="M9" s="2">
        <v>2</v>
      </c>
      <c r="N9" s="2">
        <v>2</v>
      </c>
      <c r="O9" s="2">
        <v>2</v>
      </c>
      <c r="P9" s="2">
        <v>1</v>
      </c>
      <c r="Q9" s="2">
        <v>0</v>
      </c>
    </row>
    <row r="10" spans="1:17" x14ac:dyDescent="0.2">
      <c r="A10" s="6" t="s">
        <v>16</v>
      </c>
      <c r="B10" s="6" t="s">
        <v>10</v>
      </c>
      <c r="C10" s="5"/>
      <c r="D10" s="5">
        <v>0</v>
      </c>
      <c r="E10" s="4">
        <f>IF(D10=0,VLOOKUP(C10,$L$5:$Q$27,2,FALSE),IF(D10=1,VLOOKUP(C10,$L$5:$Q$27,3,FALSE),IF(D10=2,VLOOKUP(C10,$L$5:$Q$27,4,FALSE),IF(D10=3,VLOOKUP(C10,$L$5:$Q$27,5,FALSE),IF(D10=4,0)))))</f>
        <v>0</v>
      </c>
      <c r="F10" t="str">
        <f>IF(C10="","",IF(E10=0,"Not enough courts to host any JTT teams","Teams allowed at 12:30pm"))</f>
        <v/>
      </c>
      <c r="L10" s="3">
        <v>4</v>
      </c>
      <c r="M10" s="2">
        <v>4</v>
      </c>
      <c r="N10" s="2">
        <v>4</v>
      </c>
      <c r="O10" s="2">
        <v>3</v>
      </c>
      <c r="P10" s="2">
        <v>2</v>
      </c>
      <c r="Q10" s="2">
        <v>0</v>
      </c>
    </row>
    <row r="11" spans="1:17" x14ac:dyDescent="0.2">
      <c r="L11" s="3">
        <v>5</v>
      </c>
      <c r="M11" s="2">
        <v>4</v>
      </c>
      <c r="N11" s="2">
        <v>4</v>
      </c>
      <c r="O11" s="2">
        <v>3</v>
      </c>
      <c r="P11" s="2">
        <v>2</v>
      </c>
      <c r="Q11" s="2">
        <v>0</v>
      </c>
    </row>
    <row r="12" spans="1:17" x14ac:dyDescent="0.2">
      <c r="L12" s="3">
        <v>6</v>
      </c>
      <c r="M12" s="2">
        <v>6</v>
      </c>
      <c r="N12" s="2">
        <v>6</v>
      </c>
      <c r="O12" s="2">
        <v>5</v>
      </c>
      <c r="P12" s="2">
        <v>4</v>
      </c>
      <c r="Q12" s="2">
        <v>0</v>
      </c>
    </row>
    <row r="13" spans="1:17" x14ac:dyDescent="0.2">
      <c r="L13" s="3">
        <v>7</v>
      </c>
      <c r="M13" s="2">
        <v>6</v>
      </c>
      <c r="N13" s="2">
        <v>6</v>
      </c>
      <c r="O13" s="2">
        <v>5</v>
      </c>
      <c r="P13" s="2">
        <v>4</v>
      </c>
      <c r="Q13" s="2">
        <v>0</v>
      </c>
    </row>
    <row r="14" spans="1:17" ht="18" x14ac:dyDescent="0.25">
      <c r="A14" s="22" t="s">
        <v>15</v>
      </c>
      <c r="B14" s="22"/>
      <c r="C14" s="22"/>
      <c r="D14" s="22"/>
      <c r="E14" s="22"/>
      <c r="L14" s="3">
        <v>8</v>
      </c>
      <c r="M14" s="2">
        <v>8</v>
      </c>
      <c r="N14" s="2">
        <v>8</v>
      </c>
      <c r="O14" s="2">
        <v>7</v>
      </c>
      <c r="P14" s="2">
        <v>6</v>
      </c>
      <c r="Q14" s="2">
        <v>0</v>
      </c>
    </row>
    <row r="15" spans="1:17" ht="25.5" x14ac:dyDescent="0.2">
      <c r="A15" s="11" t="s">
        <v>8</v>
      </c>
      <c r="B15" s="10" t="s">
        <v>7</v>
      </c>
      <c r="C15" s="9" t="s">
        <v>6</v>
      </c>
      <c r="D15" s="9" t="s">
        <v>5</v>
      </c>
      <c r="E15" s="8" t="s">
        <v>4</v>
      </c>
      <c r="L15" s="3">
        <v>9</v>
      </c>
      <c r="M15" s="2">
        <v>8</v>
      </c>
      <c r="N15" s="2">
        <v>8</v>
      </c>
      <c r="O15" s="2">
        <v>7</v>
      </c>
      <c r="P15" s="2">
        <v>6</v>
      </c>
      <c r="Q15" s="2">
        <v>0</v>
      </c>
    </row>
    <row r="16" spans="1:17" x14ac:dyDescent="0.2">
      <c r="A16" s="6" t="s">
        <v>14</v>
      </c>
      <c r="B16" s="6" t="s">
        <v>2</v>
      </c>
      <c r="C16" s="5"/>
      <c r="D16" s="5">
        <v>0</v>
      </c>
      <c r="E16" s="7">
        <f>IF(D16=0,VLOOKUP(C16,$L$5:$Q$27,2,FALSE),IF(D16=1,VLOOKUP(C16,$L$5:$Q$27,3,FALSE),IF(D16=2,VLOOKUP(C16,$L$5:$Q$27,4,FALSE),IF(D16=3,VLOOKUP(C16,$L$5:$Q$27,5,FALSE),IF(D16=4,0)))))</f>
        <v>0</v>
      </c>
      <c r="F16" t="str">
        <f>IF(C16="","",IF(E16=0,"Not enough courts to host any JTT teams","Combined total of 10s and 12s teams"))</f>
        <v/>
      </c>
      <c r="L16" s="3">
        <v>10</v>
      </c>
      <c r="M16" s="2">
        <v>10</v>
      </c>
      <c r="N16" s="2">
        <v>10</v>
      </c>
      <c r="O16" s="2">
        <v>8</v>
      </c>
      <c r="P16" s="2">
        <v>7</v>
      </c>
      <c r="Q16" s="2">
        <v>0</v>
      </c>
    </row>
    <row r="17" spans="1:17" x14ac:dyDescent="0.2">
      <c r="A17" s="6" t="s">
        <v>13</v>
      </c>
      <c r="B17" s="6" t="s">
        <v>12</v>
      </c>
      <c r="C17" s="5"/>
      <c r="D17" s="5">
        <v>0</v>
      </c>
      <c r="E17" s="12">
        <f>IF(D17=0,VLOOKUP(C17,$L$5:$Q$27,2,FALSE),IF(D17=1,VLOOKUP(C17,$L$5:$Q$27,3,FALSE),IF(D17=2,VLOOKUP(C17,$L$5:$Q$27,4,FALSE),IF(D17=3,VLOOKUP(C17,$L$5:$Q$27,5,FALSE),IF(D17=4,0)))))</f>
        <v>0</v>
      </c>
      <c r="F17" t="str">
        <f>IF(C17="","",IF(E17=0,"Not enough courts to host any JTT teams","Teams allowed at 9:30am"))</f>
        <v/>
      </c>
      <c r="L17" s="3">
        <v>11</v>
      </c>
      <c r="M17" s="2">
        <v>10</v>
      </c>
      <c r="N17" s="2">
        <v>10</v>
      </c>
      <c r="O17" s="2">
        <v>8</v>
      </c>
      <c r="P17" s="2">
        <v>7</v>
      </c>
      <c r="Q17" s="2">
        <v>0</v>
      </c>
    </row>
    <row r="18" spans="1:17" x14ac:dyDescent="0.2">
      <c r="A18" s="6" t="s">
        <v>11</v>
      </c>
      <c r="B18" s="6" t="s">
        <v>10</v>
      </c>
      <c r="C18" s="5"/>
      <c r="D18" s="5">
        <v>0</v>
      </c>
      <c r="E18" s="4">
        <f>IF(D18=0,VLOOKUP(C18,$L$5:$Q$27,2,FALSE),IF(D18=1,VLOOKUP(C18,$L$5:$Q$27,3,FALSE),IF(D18=2,VLOOKUP(C18,$L$5:$Q$27,4,FALSE),IF(D18=3,VLOOKUP(C18,$L$5:$Q$27,5,FALSE),IF(D18=4,0)))))</f>
        <v>0</v>
      </c>
      <c r="F18" t="str">
        <f>IF(C18="","",IF(E18=0,"Not enough courts to host any JTT teams","Teams allowed at 11am"))</f>
        <v/>
      </c>
      <c r="L18" s="3">
        <v>12</v>
      </c>
      <c r="M18" s="2">
        <v>12</v>
      </c>
      <c r="N18" s="2">
        <v>12</v>
      </c>
      <c r="O18" s="2">
        <v>10</v>
      </c>
      <c r="P18" s="2">
        <v>8</v>
      </c>
      <c r="Q18" s="2">
        <v>0</v>
      </c>
    </row>
    <row r="19" spans="1:17" x14ac:dyDescent="0.2">
      <c r="L19" s="3">
        <v>13</v>
      </c>
      <c r="M19" s="2">
        <v>12</v>
      </c>
      <c r="N19" s="2">
        <v>12</v>
      </c>
      <c r="O19" s="2">
        <v>10</v>
      </c>
      <c r="P19" s="2">
        <v>8</v>
      </c>
      <c r="Q19" s="2">
        <v>0</v>
      </c>
    </row>
    <row r="20" spans="1:17" x14ac:dyDescent="0.2">
      <c r="L20" s="3">
        <v>14</v>
      </c>
      <c r="M20" s="2">
        <v>14</v>
      </c>
      <c r="N20" s="2">
        <v>14</v>
      </c>
      <c r="O20" s="2">
        <v>11</v>
      </c>
      <c r="P20" s="2">
        <v>10</v>
      </c>
      <c r="Q20" s="2">
        <v>0</v>
      </c>
    </row>
    <row r="21" spans="1:17" x14ac:dyDescent="0.2">
      <c r="L21" s="3">
        <v>15</v>
      </c>
      <c r="M21" s="2">
        <v>14</v>
      </c>
      <c r="N21" s="2">
        <v>14</v>
      </c>
      <c r="O21" s="2">
        <v>11</v>
      </c>
      <c r="P21" s="2">
        <v>10</v>
      </c>
      <c r="Q21" s="2">
        <v>0</v>
      </c>
    </row>
    <row r="22" spans="1:17" ht="18" x14ac:dyDescent="0.25">
      <c r="A22" s="22" t="s">
        <v>9</v>
      </c>
      <c r="B22" s="22"/>
      <c r="C22" s="22"/>
      <c r="D22" s="22"/>
      <c r="E22" s="22"/>
      <c r="L22" s="3">
        <v>16</v>
      </c>
      <c r="M22" s="2">
        <v>16</v>
      </c>
      <c r="N22" s="2">
        <v>16</v>
      </c>
      <c r="O22" s="2">
        <v>12</v>
      </c>
      <c r="P22" s="2">
        <v>11</v>
      </c>
      <c r="Q22" s="2">
        <v>0</v>
      </c>
    </row>
    <row r="23" spans="1:17" ht="25.5" x14ac:dyDescent="0.2">
      <c r="A23" s="11" t="s">
        <v>8</v>
      </c>
      <c r="B23" s="10" t="s">
        <v>7</v>
      </c>
      <c r="C23" s="9" t="s">
        <v>6</v>
      </c>
      <c r="D23" s="9" t="s">
        <v>5</v>
      </c>
      <c r="E23" s="8" t="s">
        <v>4</v>
      </c>
      <c r="L23" s="3">
        <v>17</v>
      </c>
      <c r="M23" s="2">
        <v>16</v>
      </c>
      <c r="N23" s="2">
        <v>16</v>
      </c>
      <c r="O23" s="2">
        <v>12</v>
      </c>
      <c r="P23" s="2">
        <v>11</v>
      </c>
      <c r="Q23" s="2">
        <v>0</v>
      </c>
    </row>
    <row r="24" spans="1:17" x14ac:dyDescent="0.2">
      <c r="A24" s="6" t="s">
        <v>3</v>
      </c>
      <c r="B24" s="6" t="s">
        <v>2</v>
      </c>
      <c r="C24" s="5"/>
      <c r="D24" s="5">
        <v>0</v>
      </c>
      <c r="E24" s="7">
        <f>IF(D24=0,VLOOKUP(C24,$L$5:$Q$27,2,FALSE),IF(D24=1,VLOOKUP(C24,$L$5:$Q$27,3,FALSE),IF(D24=2,VLOOKUP(C24,$L$5:$Q$27,4,FALSE),IF(D24=3,VLOOKUP(C24,$L$5:$Q$27,5,FALSE),IF(D24=4,0)))))</f>
        <v>0</v>
      </c>
      <c r="F24" t="str">
        <f>IF(C24="","",IF(E24=0,"Not enough courts to host any JTT teams","Combined total of 10s and 12s teams"))</f>
        <v/>
      </c>
      <c r="L24" s="3">
        <v>18</v>
      </c>
      <c r="M24" s="2">
        <v>18</v>
      </c>
      <c r="N24" s="2">
        <v>18</v>
      </c>
      <c r="O24" s="2">
        <v>14</v>
      </c>
      <c r="P24" s="2">
        <v>12</v>
      </c>
      <c r="Q24" s="2">
        <v>0</v>
      </c>
    </row>
    <row r="25" spans="1:17" x14ac:dyDescent="0.2">
      <c r="A25" s="6" t="s">
        <v>1</v>
      </c>
      <c r="B25" s="6" t="s">
        <v>0</v>
      </c>
      <c r="C25" s="5"/>
      <c r="D25" s="5">
        <v>0</v>
      </c>
      <c r="E25" s="4">
        <f>IF(D25=0,VLOOKUP(C25,$L$5:$Q$27,2,FALSE),IF(D25=1,VLOOKUP(C25,$L$5:$Q$27,3,FALSE),IF(D25=2,VLOOKUP(C25,$L$5:$Q$27,4,FALSE),IF(D25=3,VLOOKUP(C25,$L$5:$Q$27,5,FALSE),IF(D25=4,0)))))</f>
        <v>0</v>
      </c>
      <c r="F25" t="str">
        <f>IF(C25="","",IF(E25=0,"Not enough courts to host any JTT teams","Combined total of 14s and 18s teams"))</f>
        <v/>
      </c>
      <c r="L25" s="3">
        <v>19</v>
      </c>
      <c r="M25" s="2">
        <v>18</v>
      </c>
      <c r="N25" s="2">
        <v>18</v>
      </c>
      <c r="O25" s="2">
        <v>14</v>
      </c>
      <c r="P25" s="2">
        <v>12</v>
      </c>
      <c r="Q25" s="2">
        <v>0</v>
      </c>
    </row>
    <row r="26" spans="1:17" x14ac:dyDescent="0.2">
      <c r="L26" s="3">
        <v>20</v>
      </c>
      <c r="M26" s="2">
        <v>20</v>
      </c>
      <c r="N26" s="2">
        <v>20</v>
      </c>
      <c r="O26" s="2">
        <v>15</v>
      </c>
      <c r="P26" s="2">
        <v>13</v>
      </c>
      <c r="Q26" s="2">
        <v>0</v>
      </c>
    </row>
    <row r="27" spans="1:17" x14ac:dyDescent="0.2">
      <c r="L27" s="3">
        <v>21</v>
      </c>
      <c r="M27" s="2">
        <v>20</v>
      </c>
      <c r="N27" s="2">
        <v>20</v>
      </c>
      <c r="O27" s="2">
        <v>15</v>
      </c>
      <c r="P27" s="2">
        <v>13</v>
      </c>
      <c r="Q27" s="2">
        <v>0</v>
      </c>
    </row>
  </sheetData>
  <sheetProtection sheet="1" objects="1" scenarios="1" selectLockedCells="1"/>
  <mergeCells count="6">
    <mergeCell ref="A22:E22"/>
    <mergeCell ref="B1:F1"/>
    <mergeCell ref="B2:F2"/>
    <mergeCell ref="B3:F3"/>
    <mergeCell ref="A5:E5"/>
    <mergeCell ref="A14:E1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JTT Team Calculator</vt:lpstr>
      <vt:lpstr>'JTT Team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Rogers</dc:creator>
  <cp:lastModifiedBy>Jason Rogers</cp:lastModifiedBy>
  <cp:lastPrinted>2022-04-04T02:25:24Z</cp:lastPrinted>
  <dcterms:created xsi:type="dcterms:W3CDTF">2022-04-04T02:25:16Z</dcterms:created>
  <dcterms:modified xsi:type="dcterms:W3CDTF">2023-12-17T06:38:56Z</dcterms:modified>
</cp:coreProperties>
</file>